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汇总（1.2倍）" sheetId="1" state="hidden" r:id="rId1"/>
    <sheet name="需求明细" sheetId="7" r:id="rId2"/>
  </sheets>
  <definedNames>
    <definedName name="_xlnm._FilterDatabase" localSheetId="1" hidden="1">需求明细!$A$1:$B$17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<sst xmlns="http://schemas.openxmlformats.org/spreadsheetml/2006/main" count="64" uniqueCount="52">
  <si>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笔记本电脑</t>
  </si>
  <si>
    <t>平板电脑</t>
  </si>
  <si>
    <t>台式电脑</t>
  </si>
  <si>
    <t>A4黑白激光打印机</t>
  </si>
  <si>
    <t>热敏打印机</t>
  </si>
  <si>
    <t>条码打印机</t>
  </si>
  <si>
    <t>腕带打印机</t>
  </si>
  <si>
    <t>彩色打印复印机</t>
  </si>
  <si>
    <t>高速打印机</t>
  </si>
  <si>
    <t>扫描复印一体机</t>
  </si>
  <si>
    <t>扫描枪</t>
  </si>
  <si>
    <t>多合一读卡终端</t>
  </si>
  <si>
    <t>高拍仪</t>
  </si>
  <si>
    <t>签字板</t>
  </si>
  <si>
    <t>多功能签字板</t>
  </si>
  <si>
    <t>PDA</t>
  </si>
  <si>
    <t>查房车</t>
  </si>
  <si>
    <t>临床科室需求（已利旧）</t>
  </si>
  <si>
    <t>平台科室需求（已利旧）</t>
  </si>
  <si>
    <t>门诊科室需求（已利旧）</t>
  </si>
  <si>
    <t>合计</t>
  </si>
  <si>
    <t>数量1.2倍</t>
  </si>
  <si>
    <t>2025已购买</t>
  </si>
  <si>
    <t>剩余还需购买</t>
  </si>
  <si>
    <t>预算（参考限价和2025）</t>
  </si>
  <si>
    <t>/</t>
  </si>
  <si>
    <t>剩余预算</t>
  </si>
  <si>
    <t>剩余合计（2026应买）</t>
  </si>
  <si>
    <t>项目</t>
  </si>
  <si>
    <t>数量</t>
  </si>
  <si>
    <t>技术参数要求</t>
  </si>
  <si>
    <t>处理器：采用国产兆芯或海光处理器；
内存：容量≥16GB，内存频率≥4800MHz，支持双通道，内存插槽≥2个；
硬盘：配置≥512GB M.2 NVMe SSD硬盘，支持容量扩展；
系统：预装正版麒麟或统信操作系统</t>
  </si>
  <si>
    <t>1)CPU信息：采用国产X86架构处理器，CPU核心数：≥8核16线程，主频≥3.0G，缓存≥16MB，功耗≤65W
2)内存：≥8GB DDR4 3200及以上内存类型，内存插槽≥4条
3)主板芯片组及支持的CPU：主板支持所投CPU型号
4)主板内置PCIe插槽数量：PCIex16插槽数量不少于1个，PCIex1插槽数量不少于1个，PCIex8插槽数量不少于1个
5)主板其他内置接口：内存插槽≥4，SATA接口≥2，M.2接口≥1；
6)电容：主板采用全固态电容，避免爆浆、漏液
7)固态硬盘容量、接口、数量：≥512GB M.2 NVMe接口，≥1个
8)扩展性：机箱要预留1个光驱安装位置，主机要求包含硬盘电源线和数据线
9)显卡类型：独立显卡，显存容量≥2GB，接口VGA≥1，HDMI≥1显示接口，支持双屏显示（显示器和多功能签字板双屏显示）且HDMI接口预留给多功能签字板，不影响显示器和主机连接
10)尺寸、比例、分辨率：≥23.8英寸，分辨率≥1920x1080，背光LED平面型，比例16:9，
11)显示器接口：至少支持VGA、HDMI、DP中的2种显示接口（需与主机显示接口保持一致），内置电源，支持壁挂
12)鼠标键盘：≥1套,黑色有线≥1.5米
13)键盘功能：具备键盘开机功能；
14)网口数量：有线千兆网卡RJ45≥1，
15)有线网卡速率：最高速率应不低于1000Mbps，支持10Mbps、100Mbps、1000Mbps速率自适应
16)接口数量：前置≥4个USB接口（不含Type-c），后置主板自带≥4个USB接口，≥1组PS/2接口。（投标时投标人需提供厂家参数确认函或产品彩页或产品说明书或技术白皮书等作为证明材料）
17)音频：前置≥1组分别为音频输出和麦克风输入，后置≥1组分别为音频输入、音频输出、麦克风输入，功能可以达到麦克风和扬声器分开使用（投标时投标人需提供厂家参数确认函或产品彩页或产品说明书或技术白皮书等作为证明材料）
18)整机外观：产品表面应完好，无损伤，机身需贴有生产日期及保修序列号等信息铭牌
19)状态指示灯：在产品前置位置提供状态指示功能，包含开机指示灯，硬盘故障指示灯
20)机身材质：金属
21)机身颜色：纯黑色
22)机箱尺寸容量：机箱体积应不小于 11.6L，不大于14L，顶置提手（投标时投标人需提供厂家参数确认函或产品彩页或产品说明书或技术白皮书等作为证明材料）
23)电源功率：≥180W节能电源
24)BIOS言语设置：支持中英文言语切换
25)BI0S支持关闭通讯接口：支持在BIOS中设置仅识别USB键盘、鼠标，无法识别USB存储设备，有效防止数据泄露。
26)系统兼容：主机兼容支持Windows7、Windows10、Windows11操作系统本地安装【供应商需提供系统属性页面的截图（截图中需包含处理器、品牌、型号、操作系统等信息）作为证明材料，证明材料需包括三个系统属性页面的截图，三个系统属性页面分别体现兼容windows7、windows10、windows11操作系统。】
27)预装操作系统：出厂预装正版银河麒麟桌面操作系统V10
28)系统适配：要求中标后系统适配我院镜像Windows7、Windows10、Windows11操作系统本地安装，并要求在签订合同后15个日历完成适配【供应商提供承诺函，格式自拟】
29)器件国产化：整机IC器件及电子元器件国产化率≥99%。
30)关键部件安全要求：CPU及操作系统等关键部件符合安全可靠测评要求。
31)提供所投产品的节能产品认证证书。(投标人须同时提供以下 2种证明文件作为评审依据:1.有效期内的认证证书扫描件，2.提供认证证书在全国认证认可信息公共服务平台(http://cx.cnca.cn)查询截图)</t>
  </si>
  <si>
    <t>基本参数
打印速度（iso,ppm）：30PPM
标配纸盒数量：1
标配进纸盒容量（页）：250
标配出纸盒容量（页）：120
其它参数
打印原理：激光
首页打印时间：5秒
打印分辨率（水平）：1200
打印分辨率（垂直）：1200
无线网卡：无
有线网卡：有
双面功能：支持
内存总容量：256M
耗材类型：鼓粉分离
网络打印：支持
适配的操作系统：windows、麒麟、统信、中科方德
中国节能产品认证证书编号：CQC24701456120
中国节能产品认证证书有效期：2029-12-22
中国环境标志产品认证证书编号：CEC2019ELP04408900
中国环境标志产品认证证书有效期：2027-05-10
免费质保期（年）：2
是否支持通用耗材：支持
最大打印幅面：A4
打印功能：黑白
月打印机负荷（页）：30000
自动双面打印：支持
是否节能产品：是
是否适配符合安全可靠测评要求的操作系统：是</t>
  </si>
  <si>
    <t>1) 打印方式：行式热敏打印；
2) 打印宽度：最大打印宽度≥80mm；
3) 分辨率：203DPI；
4) 进纸宽度：≥82.5mm；
5) 仿真：ESC/Pos兼容指令集；
6) 打印速度≥300mm/秒；
7) 打印机控制代码：兼容EPSON ESC/POS命令集；
8) 切刀寿命：≥200万次；
9) 核心部件机芯部分MCBF（机芯可靠性）≥5200万行；
10) 接口类型：标配 USB接口；
11) 黑标定位方式：支持左、右正反四种黑标定位方式；
12) ▲控制芯片：具备国内自主知识产权的SOC控制芯片</t>
  </si>
  <si>
    <t>1) 打印模式：热转印/热敏；
2) 分辨率：203dpi；
3) 具有出纸口自适应弹性定位结构的打印机；
4) 打印速度：≥127mm/s； 
5) 打印宽度：≥108mm；
6) ▲控制芯片：具备国内自主知识产权的SOC控制芯片；
7) 标签长度：≥400mm；
8) 打印头寿命：150KM；
9) 介质宽度：25.4-120mm；
10) ▲内存：32M SDRAM；
11) 接口配置：标配：USB接口；
12) 编程语言：支持语言：ZPL、 TSPL编程语言；
13) 碳带容量：碳带卷芯适合0.5英寸；</t>
  </si>
  <si>
    <t>1)▲分辨率：≥203dpi；
2)碳带容量：≥74m；
3)内存：≥8MB闪存+16MB SDRAM；
4)打印宽度：≥104mm；
5)可编程打印速度：≥每秒 6 英寸/ 152 毫米；
6)打印模式：热敏/热转印装模式；
7)介质传感器：可移动传感器，从中心到左侧的有限范围偏离中心的固定间隙传感器；
8)接口配置：标配：USB接口；</t>
  </si>
  <si>
    <t>1)打印类型；A4彩色激光自动双面打印；
2)▲打印速度：A4单面≥25 页/分钟（黑彩同速）；
3)打印速度：A4双面≥15 页/分钟（黑彩同速）；
4)★内存与处理器：≥256M内存，≥1.2GMHz；【供应商需提供产品说明书或产品彩页等作为证明材料，证明材料需满足以上参数要求。】
5)▲首页打印≤黑10.9秒/彩11秒；
6)打印分辨率≥600x600dpi
7)月负荷≥4万；
8)打印语言：PCL,PS,PDF；
9)连接方式：USB2.0和以太网口；
10)进纸盒容量：≥250；
11)手送纸盒：≥1；
12)出纸盒容量：≥100；
13)随机耗材：≥黑600页，彩500页；
14)节能技术：自动关机；
15)▲功耗≤打印415W, 就绪6.1W，睡眠0.63w【供应商需提供产品说明书或产品彩页等作为证明材料，证明材料需满足以上参数要求。】；
16)兼容操作系统：支持国产麒麟、统信操作系统；
17)▲售后服务：所投产品提供硬件五年免费原厂质保，质保期内服务均为原厂免费上门服务，提供官方售后五年上门的承诺文件。【供应商需提供相关证明材料，证明材料需满足以上参数要求。】
▲质量保证:所有配置整机出厂，保证完整包装不开封；并提供原厂正品承诺文件。【供应商需提供相关证明材料，证明材料需满足以上参数要求。】</t>
  </si>
  <si>
    <t>打印参数
打印类型：激光
最大打印幅面：A4
黑白打印速度(页/分钟 ppm)：35
彩色打印速度(页/分钟 ppm)：0
打印分辨率（dpi）：1200x1200
月打印机负荷（页）：80000
首页打印时间（秒）：6
扫描复印参数
特殊复印功能：无
双面扫描：手动
扫描方式：CIS
最大扫描幅面(稿台)：A4
最大扫描幅面(输稿器)：A4
复印分辨率（dpi）：600x600
扫描分辨率（dpi）：1200
功能配置
标配自动输稿器：有
适配的操作系统：UOS统信系统，麒麟系统，中科方德，Windows 11；Windows 10；Windows 8；Windows 8.1；Windows 7；Windows Client OS；Android；iOS；移动操作系统；macOS 10.12 Sierra；macOS 10.13 High Sierra；macOS 10.14 Mojave
内存总容量：512MB
有线网卡：有
无线网卡：无
传真速率（kbps）：无
网络打印：支持
基本参数
自动双面打印：支持
耗材类型：鼓粉一体
打印功能：黑白
打印原理：激光
节能
中国节能产品认证证书编号：CQC20701239575
中国节能产品认证证书有效期：2026-09-13
规格参数
重量（kg）：12.6
免费质保期（年）：1
环保
中国环境标志产品认证证书编号：CEC2019ELP04408988
中国环境标志产品认证证书有效期：2027-05-10
其它参数
辅助功能：复印,扫描,打印
是否节能产品：是
是否适配符合安全可靠测评要求的操作系统：是
打印速度(iso，ppm)：35
是否为进口产品：否
主机尺寸(宽cm×深cm×高cm)：42x39x32.3
机身颜色：白色</t>
  </si>
  <si>
    <t>扫描枪一（手持有线）</t>
  </si>
  <si>
    <t>1)扫描模式：二维影像(838x640像系排列)；
2)扫描方式：影像式；
3)系统接口：USB接口；
4)抗摔强度：可承受≥50次从1.8m高度的反复跌落(至混凝土地面)；
5)工业等级：≥IP41；
6)光照等级：0-100000lux；
7)棘轮转动：棘轮式支架可以支持10000次转动(一次转动指扫描器上下完成整个运动)，可随时确保扫描器在棘轮位置；
8)可识别反射对比度：最低20%的反射差；
9)解码能力：可读取标准一维、堆叠、二维条码和邮政码以及特定的OCR字符；
10)抗择动性：焦点处扫播13mllUPC条码可达到610厘米/秒(240英寸/秒)；</t>
  </si>
  <si>
    <t>扫描枪二（台式有线）</t>
  </si>
  <si>
    <t>1)扫描方式：免持二维码扫描平台；
2)支持的主机接口：USB、RS232、键盘接口、TGCS(IBM)46XXover RS485；
3)键盘支持：支持≥90种键盘；
4)扫描速度(投影)：在优化模式下，每秒可达 120 英寸/305 厘米；
5)光源：瞄准模式：617纳米琥珀色圆形LED灯；
6)照明：660纳米超红 LED 灯；
7)图像传感器：1280x800像素；
8)跌落规格：坚固可靠的设计,，可承受多次高处跌落至混凝土地面的冲击；
9)翻滚规格：设计可承受1000次高度滚落；
10)环境密封：IP52；</t>
  </si>
  <si>
    <t>扫描枪三（无线）</t>
  </si>
  <si>
    <t>1)无线：无线通信/范围2.4GHz自适应调频Bluetooth v4.2；
2)电池：≥2400 mAh锂电电池；
3)扫描次数：一次充电可进行≥50000次扫描；
4)预计操作时长：≥14小时；
5)预计充电时间：≥4.5小时；
6)底座操作功率（充电）：≥5W(1A@5V)；
7)底座非充电功率：0.5W(0.1A@5V)；
8)底座主机系统接口：USB、键盘插槽、RS-232、用于IBM 46xx(RS485)的RS485；
9)扫描枪操作温度：充电时：5°C-40°C；非充电时: 0°C-50°C；
10)底座操作温度：充电时：5°C-40°C非充电时: 0°C-50°C；
11)底座带电池时存储温度：-40°C-70°C；
12)扫描枪湿度：0-95%RH相对湿度、无冷凝；
13)底座湿度：0-95%RH相对湿度、无冷凝；
14)抗滚落能力：≥1000次从0.5 m高处到水泥地面的跌落；
15)抗跌落能力：≥30次从1.8m高处到水泥地面的跌落；
16)扫描枪环境密封等级：≥IP42；
17)扫描枪光照等级：0-100000 lux；
18)扫描光源：白色光源；
19)扫描角度：水平39.2°(标称值);垂直27.4°(标称值)；
20)旋转、倾斜和偏转：±180°、±65°和±70°；
21)扫描方式：二维影像 (1040x720像素)
22)运动容差：在最佳焦距时可识读以70cm/s运动的13mil UPC
23)解码能力：所有标准的一维码、PDF417及二维码符号、DotCode</t>
  </si>
  <si>
    <t>多合一读卡终端（一）</t>
  </si>
  <si>
    <t>1) 主处理器：≥32位处理器，频率72MHz；
2) 支持1个ISO7816标准卡尺寸，采用下降式卡座，可使用不少于20万次。支持符合ISO7816，T=0、T=1的CPU卡，逻辑加密卡AT24系列,4442,4428等卡型，支持PPS（协议和参数选择），读写速度为9600–412903 bps 具备短路保护功能；
3) 支持ISO14443TypeA标准的CPU卡，MF1ICS50、MF1ICL10、MF1ICS70 等逻辑加密卡; 15693协议卡，支持ISO14443TypeB标准的中华人民共和国居民身份证的读取；支持最新外国人居住证读取；
4) SAM卡座：≥4个，符合GSM11.11的SIM卡尺寸的SAM卡座；
5) LED指示灯：≥4个；
6) 显示界面：≥3.2寸TFT彩屏，≥320*240分辨率，可做被扫显示、广告轮播；
7) 扫码功能：界面分辨率为640*480、符合电子健康卡标准、支持微信、支付宝、银联以及各类显示在手机、电子屏和纸张上的一维、二维码的快速识别
8) 二次开发支持：支持VC、VB、C#、PB、Delphi、Java等开发工具
9) ★中标后提供标准SDK文件。投标产品可无缝对接采购人现有HIS系统，不需要独立适配。</t>
  </si>
  <si>
    <t>多合一读卡终端（二）</t>
  </si>
  <si>
    <t>1) 复合支付终端，无需驱动、即插即用（USB采用免驱动技术，支持带电热插拔）；
2) 双卡座配置，支持备用卡座；
3) 支持扫一维码、二维码功能; 可扫描彩色二维码,可扫描含中文信息的二维码；
4) SAM卡座：≥4个，符合GSM11.11的SIM卡尺寸的SAM卡座；
5) LED指示灯：≥4个；
6) 接触式：支持符合ISO7816标准的IC卡，支持下落式触点接触方式；
7) 非接触式：符合IS014443TypeA标准的IC卡，射频感应距离为 0-5cm，无盲区，读写防冲突；
8) 支持社会保障卡、就诊卡、二代居民身份证信息读写，兼容其他接触式IC卡和非接触式IC卡，同时社会保障卡、院内就诊卡、二代居民身份证判断动态链接库文件；
9) ★中标后提供标准SDK文件。投标产品可无缝对接采购人现有HIS系统，不需要独立适配。</t>
  </si>
  <si>
    <t>1)扫描尺寸：最大拍摄尺寸为A3幅面，可兼容A4、A5、名片以及各类身 份证件等尺寸扫描；
2)扫描类型：支持文档、单据、图片、照片、立体实物、各种类别身份证件等 ；
3)成像要求：成像速&lt;1秒；
4)补光补偿：1颗1W  LED 正白色 色温6500K，触控开关，三级调光；
5)传输供电：USB接口，数据的传输和设备供电；
6)图片格式：支持bmp、jpg、png、tif、TGA、PCX、RAS、PDF等;
7)摄像头1600W像素；最大分辨率4416*3312，自动过曝控制、自动对焦；
8)文件管理：支持新建、删除、更名，支持多级文件夹。支持一张图片和多张图片合成一份PDF或者合并成一张图片；
9)录像录屏：可扫描视频预览的对象，提供一个视频录像工具进行录像，可以录制视频文件，还可以录制电脑显示屏内容；
10)OCR识别：强大的OCR软件，对图像进行文字识别提取，支持word、excel、txt三种格式；
12)条码识别：对条码进行识别，支持一维、二维码；
13)自动连拍：选择自动连拍和定时连拍，并可设定定时连拍间隔时间；
14)视频水印：录制视频并且在视频中添加水印，可设置水印内容、尺寸、位置、颜色、透明度、角度；
15)单张纠偏：可在视频中通过绿框自动框选需要拍摄的文档，将文档摆正并且拍摄的时候自动去掉黑边；
16)多张纠偏：可在视频中通过绿框自动框选多张需要拍摄的文档，将文档摆正并且拍摄的时候自动去掉黑边；
17)★中标后提供标准SDK文件。投标产品可无缝对接采购人现有HIS系统，不需要独立适配。</t>
  </si>
  <si>
    <t>1)手写区域：≥150x100mm;
2)感应级别：≥8192级；
3)读取速度：≥266点/秒；
4)读取分辨率：≥5080LPI;
5)感应高度：0-10mm;
6)感应精度：±0.254mm;
7)感应方式：电磁感应；
8)响应时间：≤10ms;
9)压感笔：无源电磁压感笔；
10)电源供电：USB;
11)快捷键：≥3个物理按键，使用更简单便捷；
12)如系统运行需依赖本地组件或服务，应支持开机自启动设置；若需安装本地签名服务，服务端口号应可根据医院网络及终端环境灵活配置与更换，确保系统稳定运行并避免端口冲突；
13)★中标后提供标准SDK文件。投标产品可无缝对接采购人现有HIS系统，不需要独立适配。</t>
  </si>
  <si>
    <t>1)显示屏幕：≥11.6英寸；
2)屏幕保护：防眩光AG钢化玻璃；
3)分辨率：≥1920x1080;
4)亮度：≥200cd/m²;
5)响应时间：≤10ms;
6)对比度≥1000:1;
7)色域：Adobe RGB 85%、NTSC 82%、sRGB 115%;
8)视角：178°（水平）/ 178°（垂直）;
9)全贴合屏幕；
10)外部接口：≥2个USB接口，红色供电，黑色传输，≥1个HDMI接口输出，更稳定，更高清；
11)按键：≥3个，调节屏幕亮度、声音大小。
12)触控方式：电磁感应式；
13)电磁技术：无源无线技术；
14)读取分辨率≥5080LPI;
15)压感级别≥8192级；
16)最高报点率 ≥266 PPS;
17)精确度：±0.5mm(中心),±1.5mm(四周);
18)笔倾斜角度：±60°;
19)感应高度：0-10mm;
20)传感器类型：半导体电容传感器；
21)图形分辨率≥500dpi;
22)图像像素≥256*360pixel；传感器大小≥23*35mm;
23)比对方式：1:1对比；
24)指纹特征长度：≥512 Bytes;
25)使用寿命：≥100万次；
26)指纹特征：符合GA/T 1011-2012;
27)如系统运行需依赖本地组件或服务，应支持开机自启动设置；若需安装本地签名服务，服务端口号应可根据医院网络及终端环境灵活配置与更换，确保系统稳定运行并避免端口冲突；
28)★中标后提供标准SDK文件。投标产品可无缝对接采购人现有HIS系统，不需要独立适配。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</si>
</sst>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5">
    <font>
      <sz val="11"/>
      <color theme="1"/>
      <name val="宋体"/>
      <charset val="134"/>
      <scheme val="minor"/>
    </font>
    <font>
      <b/>
      <sz val="11"/>
      <name val="宋体"/>
      <charset val="134"/>
      <scheme val="minor"/>
    </font>
    <font>
      <sz val="11"/>
      <name val="宋体"/>
      <charset val="134"/>
      <scheme val="minor"/>
    </font>
    <font>
      <sz val="11"/>
      <color rgb="FFFF0000"/>
      <name val="宋体"/>
      <charset val="134"/>
      <scheme val="minor"/>
    </font>
    <font>
      <b/>
      <sz val="11"/>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1" fillId="2" borderId="1" xfId="0" applyNumberFormat="1" applyFont="1" applyFill="1" applyBorder="1">
      <alignment vertical="center"/>
    </xf>
    <xf numFmtId="0" fontId="1" fillId="2" borderId="1" xfId="0" applyFont="1" applyFill="1" applyBorder="1">
      <alignment vertical="center"/>
    </xf>
    <xf numFmtId="0" fontId="1" fillId="0" borderId="1" xfId="0" applyFont="1" applyBorder="1" applyAlignment="1">
      <alignment horizontal="center" vertical="center" wrapText="1"/>
    </xf>
    <xf numFmtId="0" fontId="2" fillId="0" borderId="1" xfId="0" applyNumberFormat="1" applyFont="1" applyBorder="1">
      <alignment vertical="center"/>
    </xf>
    <xf numFmtId="0" fontId="0" fillId="0" borderId="1" xfId="0" applyBorder="1" applyAlignment="1">
      <alignment vertical="center" wrapText="1"/>
    </xf>
    <xf numFmtId="0" fontId="3" fillId="0" borderId="1" xfId="0" applyNumberFormat="1" applyFont="1" applyBorder="1">
      <alignment vertical="center"/>
    </xf>
    <xf numFmtId="0" fontId="0" fillId="0" borderId="0" xfId="0" applyAlignment="1">
      <alignmen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30" zoomScaleNormal="130" workbookViewId="0">
      <selection activeCell="A32" sqref="A32"/>
    </sheetView>
  </sheetViews>
  <sheetFormatPr defaultColWidth="9" defaultRowHeight="13.5"/>
  <cols>
    <col min="1" max="1" width="26.625" customWidth="1"/>
    <col min="2" max="8" width="10.125" customWidth="1"/>
    <col min="9" max="9" width="12.125" customWidth="1"/>
    <col min="10" max="10" width="10.625" customWidth="1"/>
    <col min="11" max="11" width="13" customWidth="1"/>
    <col min="12" max="15" width="10.125" customWidth="1"/>
    <col min="16" max="16" width="11.125" customWidth="1"/>
    <col min="17" max="18" width="10.125" customWidth="1"/>
  </cols>
  <sheetData>
    <row r="1" spans="1:18">
      <c r="A1" s="9"/>
      <c r="B1" s="9" t="s">
        <v>0</v>
      </c>
      <c r="C1" s="9" t="s">
        <v>1</v>
      </c>
      <c r="D1" s="9" t="s">
        <v>2</v>
      </c>
      <c r="E1" s="9" t="s">
        <v>3</v>
      </c>
      <c r="F1" s="9" t="s">
        <v>4</v>
      </c>
      <c r="G1" s="9" t="s">
        <v>5</v>
      </c>
      <c r="H1" s="9" t="s">
        <v>6</v>
      </c>
      <c r="I1" s="9" t="s">
        <v>7</v>
      </c>
      <c r="J1" s="9" t="s">
        <v>8</v>
      </c>
      <c r="K1" s="9" t="s">
        <v>9</v>
      </c>
      <c r="L1" s="9" t="s">
        <v>10</v>
      </c>
      <c r="M1" s="9" t="s">
        <v>11</v>
      </c>
      <c r="N1" s="9" t="s">
        <v>12</v>
      </c>
      <c r="O1" s="9" t="s">
        <v>13</v>
      </c>
      <c r="P1" s="9" t="s">
        <v>14</v>
      </c>
      <c r="Q1" s="9" t="s">
        <v>15</v>
      </c>
      <c r="R1" s="9" t="s">
        <v>16</v>
      </c>
    </row>
    <row r="2" spans="1:18">
      <c r="A2" s="9" t="s">
        <v>17</v>
      </c>
      <c r="B2" s="10">
        <v>33</v>
      </c>
      <c r="C2" s="10">
        <v>0</v>
      </c>
      <c r="D2" s="10">
        <v>507</v>
      </c>
      <c r="E2" s="10">
        <v>138</v>
      </c>
      <c r="F2" s="10">
        <v>0</v>
      </c>
      <c r="G2" s="10">
        <v>72</v>
      </c>
      <c r="H2" s="10">
        <v>56</v>
      </c>
      <c r="I2" s="10">
        <v>85</v>
      </c>
      <c r="J2" s="10">
        <v>0</v>
      </c>
      <c r="K2" s="10">
        <v>37</v>
      </c>
      <c r="L2" s="10">
        <v>50</v>
      </c>
      <c r="M2" s="10">
        <v>60</v>
      </c>
      <c r="N2" s="10">
        <v>84</v>
      </c>
      <c r="O2" s="10">
        <v>0</v>
      </c>
      <c r="P2" s="10">
        <v>142</v>
      </c>
      <c r="Q2" s="10">
        <v>58</v>
      </c>
      <c r="R2" s="10">
        <v>211</v>
      </c>
    </row>
    <row r="3" spans="1:18">
      <c r="A3" s="9" t="s">
        <v>18</v>
      </c>
      <c r="B3" s="10">
        <v>9</v>
      </c>
      <c r="C3" s="10">
        <v>48</v>
      </c>
      <c r="D3" s="10">
        <v>543</v>
      </c>
      <c r="E3" s="10">
        <v>103</v>
      </c>
      <c r="F3" s="10">
        <v>58</v>
      </c>
      <c r="G3" s="10">
        <v>176</v>
      </c>
      <c r="H3" s="10">
        <v>3</v>
      </c>
      <c r="I3" s="10">
        <v>37</v>
      </c>
      <c r="J3" s="10">
        <v>0</v>
      </c>
      <c r="K3" s="10">
        <v>17</v>
      </c>
      <c r="L3" s="10">
        <v>271</v>
      </c>
      <c r="M3" s="10">
        <v>80</v>
      </c>
      <c r="N3" s="10">
        <v>19</v>
      </c>
      <c r="O3" s="10">
        <v>22</v>
      </c>
      <c r="P3" s="10">
        <v>26</v>
      </c>
      <c r="Q3" s="10">
        <v>51</v>
      </c>
      <c r="R3" s="10">
        <v>37</v>
      </c>
    </row>
    <row r="4" spans="1:18">
      <c r="A4" s="9" t="s">
        <v>19</v>
      </c>
      <c r="B4" s="10">
        <v>0</v>
      </c>
      <c r="C4" s="10">
        <v>0</v>
      </c>
      <c r="D4" s="10">
        <v>315</v>
      </c>
      <c r="E4" s="10">
        <v>28</v>
      </c>
      <c r="F4" s="10">
        <v>287</v>
      </c>
      <c r="G4" s="10">
        <v>0</v>
      </c>
      <c r="H4" s="10">
        <v>0</v>
      </c>
      <c r="I4" s="10">
        <v>0</v>
      </c>
      <c r="J4" s="10">
        <v>0</v>
      </c>
      <c r="K4" s="10">
        <v>0</v>
      </c>
      <c r="L4" s="10">
        <v>0</v>
      </c>
      <c r="M4" s="10">
        <v>287</v>
      </c>
      <c r="N4" s="10">
        <v>0</v>
      </c>
      <c r="O4" s="10">
        <v>231</v>
      </c>
      <c r="P4" s="10">
        <v>0</v>
      </c>
      <c r="Q4" s="10">
        <v>0</v>
      </c>
      <c r="R4" s="10">
        <v>0</v>
      </c>
    </row>
    <row r="5" spans="1:18">
      <c r="A5" s="11" t="s">
        <v>20</v>
      </c>
      <c r="B5" s="10">
        <f t="shared" ref="B5:R5" si="0">B2+B3+B4</f>
        <v>42</v>
      </c>
      <c r="C5" s="10">
        <f t="shared" si="0"/>
        <v>48</v>
      </c>
      <c r="D5" s="10">
        <f t="shared" si="0"/>
        <v>1365</v>
      </c>
      <c r="E5" s="10">
        <f t="shared" si="0"/>
        <v>269</v>
      </c>
      <c r="F5" s="10">
        <f t="shared" si="0"/>
        <v>345</v>
      </c>
      <c r="G5" s="10">
        <f t="shared" si="0"/>
        <v>248</v>
      </c>
      <c r="H5" s="10">
        <f t="shared" si="0"/>
        <v>59</v>
      </c>
      <c r="I5" s="10">
        <f t="shared" si="0"/>
        <v>122</v>
      </c>
      <c r="J5" s="10">
        <f t="shared" si="0"/>
        <v>0</v>
      </c>
      <c r="K5" s="10">
        <f t="shared" si="0"/>
        <v>54</v>
      </c>
      <c r="L5" s="10">
        <f t="shared" si="0"/>
        <v>321</v>
      </c>
      <c r="M5" s="10">
        <f t="shared" si="0"/>
        <v>427</v>
      </c>
      <c r="N5" s="10">
        <f t="shared" si="0"/>
        <v>103</v>
      </c>
      <c r="O5" s="10">
        <f t="shared" si="0"/>
        <v>253</v>
      </c>
      <c r="P5" s="10">
        <f t="shared" si="0"/>
        <v>168</v>
      </c>
      <c r="Q5" s="10">
        <f t="shared" si="0"/>
        <v>109</v>
      </c>
      <c r="R5" s="10">
        <f t="shared" si="0"/>
        <v>248</v>
      </c>
    </row>
    <row r="6" spans="1:18">
      <c r="A6" s="12" t="s">
        <v>21</v>
      </c>
      <c r="B6" s="13">
        <v>51</v>
      </c>
      <c r="C6" s="13">
        <v>58</v>
      </c>
      <c r="D6" s="13">
        <v>1638</v>
      </c>
      <c r="E6" s="13">
        <v>323</v>
      </c>
      <c r="F6" s="13">
        <v>424</v>
      </c>
      <c r="G6" s="13">
        <v>298</v>
      </c>
      <c r="H6" s="13">
        <v>71</v>
      </c>
      <c r="I6" s="13">
        <v>147</v>
      </c>
      <c r="J6" s="13">
        <v>0</v>
      </c>
      <c r="K6" s="13">
        <v>65</v>
      </c>
      <c r="L6" s="13">
        <v>386</v>
      </c>
      <c r="M6" s="13">
        <v>513</v>
      </c>
      <c r="N6" s="13">
        <v>124</v>
      </c>
      <c r="O6" s="13">
        <v>304</v>
      </c>
      <c r="P6" s="13">
        <v>202</v>
      </c>
      <c r="Q6" s="13">
        <v>131</v>
      </c>
      <c r="R6" s="13">
        <v>300</v>
      </c>
    </row>
    <row r="7" spans="1:18">
      <c r="A7" s="14" t="s">
        <v>22</v>
      </c>
      <c r="B7" s="10">
        <v>0</v>
      </c>
      <c r="C7" s="10">
        <v>23</v>
      </c>
      <c r="D7" s="10">
        <v>485</v>
      </c>
      <c r="E7" s="15">
        <v>0</v>
      </c>
      <c r="F7" s="10">
        <v>94</v>
      </c>
      <c r="G7" s="10">
        <v>114</v>
      </c>
      <c r="H7" s="10">
        <v>10</v>
      </c>
      <c r="I7" s="10">
        <v>48</v>
      </c>
      <c r="J7" s="10">
        <v>0</v>
      </c>
      <c r="K7" s="15">
        <v>0</v>
      </c>
      <c r="L7" s="10">
        <v>135</v>
      </c>
      <c r="M7" s="10">
        <v>94</v>
      </c>
      <c r="N7" s="10">
        <v>30</v>
      </c>
      <c r="O7" s="10">
        <v>98</v>
      </c>
      <c r="P7" s="10">
        <v>10</v>
      </c>
      <c r="Q7" s="10">
        <v>154</v>
      </c>
      <c r="R7" s="10">
        <v>263</v>
      </c>
    </row>
    <row r="8" spans="1:18">
      <c r="B8" s="16"/>
      <c r="C8" s="16"/>
      <c r="D8" s="16"/>
      <c r="E8" s="16"/>
      <c r="F8" s="16"/>
      <c r="G8" s="16"/>
      <c r="H8" s="16"/>
      <c r="I8" s="16"/>
      <c r="J8" s="16"/>
      <c r="K8" s="16"/>
      <c r="L8" s="16"/>
      <c r="M8" s="16"/>
      <c r="N8" s="16"/>
      <c r="O8" s="16"/>
      <c r="P8" s="16"/>
      <c r="Q8" s="16"/>
      <c r="R8" s="16"/>
    </row>
    <row r="9" spans="1:18">
      <c r="A9" s="14" t="s">
        <v>23</v>
      </c>
      <c r="B9" s="10">
        <f>B6-B7</f>
        <v>51</v>
      </c>
      <c r="C9" s="17">
        <v>0</v>
      </c>
      <c r="D9" s="10">
        <f t="shared" ref="D9:P9" si="1">D6-D7</f>
        <v>1153</v>
      </c>
      <c r="E9" s="10">
        <f t="shared" si="1"/>
        <v>323</v>
      </c>
      <c r="F9" s="10">
        <f t="shared" si="1"/>
        <v>330</v>
      </c>
      <c r="G9" s="10">
        <f t="shared" si="1"/>
        <v>184</v>
      </c>
      <c r="H9" s="10">
        <f t="shared" si="1"/>
        <v>61</v>
      </c>
      <c r="I9" s="10">
        <f t="shared" si="1"/>
        <v>99</v>
      </c>
      <c r="J9" s="10">
        <f t="shared" si="1"/>
        <v>0</v>
      </c>
      <c r="K9" s="10">
        <f t="shared" si="1"/>
        <v>65</v>
      </c>
      <c r="L9" s="10">
        <f t="shared" si="1"/>
        <v>251</v>
      </c>
      <c r="M9" s="10">
        <f t="shared" si="1"/>
        <v>419</v>
      </c>
      <c r="N9" s="10">
        <f t="shared" si="1"/>
        <v>94</v>
      </c>
      <c r="O9" s="10">
        <f t="shared" si="1"/>
        <v>206</v>
      </c>
      <c r="P9" s="10">
        <f t="shared" si="1"/>
        <v>192</v>
      </c>
      <c r="Q9" s="10">
        <v>0</v>
      </c>
      <c r="R9" s="10">
        <v>0</v>
      </c>
    </row>
    <row r="10" spans="1:18">
      <c r="A10" s="14" t="s">
        <v>24</v>
      </c>
      <c r="B10" s="10">
        <v>7000</v>
      </c>
      <c r="C10" s="17">
        <v>2500</v>
      </c>
      <c r="D10" s="10">
        <v>5000</v>
      </c>
      <c r="E10" s="10">
        <v>1200</v>
      </c>
      <c r="F10" s="10">
        <v>2250</v>
      </c>
      <c r="G10" s="10">
        <v>2085</v>
      </c>
      <c r="H10" s="10">
        <v>1799</v>
      </c>
      <c r="I10" s="10">
        <v>2000</v>
      </c>
      <c r="J10" s="10">
        <v>15000</v>
      </c>
      <c r="K10" s="10">
        <v>3000</v>
      </c>
      <c r="L10" s="10">
        <v>1470</v>
      </c>
      <c r="M10" s="10">
        <v>2020</v>
      </c>
      <c r="N10" s="10">
        <v>1170</v>
      </c>
      <c r="O10" s="10">
        <v>743</v>
      </c>
      <c r="P10" s="10">
        <v>2020</v>
      </c>
      <c r="Q10" s="10" t="s">
        <v>25</v>
      </c>
      <c r="R10" s="10" t="s">
        <v>25</v>
      </c>
    </row>
    <row r="11" spans="1:18">
      <c r="A11" s="14" t="s">
        <v>26</v>
      </c>
      <c r="B11" s="10">
        <f t="shared" ref="B11:P11" si="2">B9*B10</f>
        <v>357000</v>
      </c>
      <c r="C11" s="10">
        <f t="shared" si="2"/>
        <v>0</v>
      </c>
      <c r="D11" s="10">
        <f t="shared" si="2"/>
        <v>5765000</v>
      </c>
      <c r="E11" s="10">
        <f t="shared" si="2"/>
        <v>387600</v>
      </c>
      <c r="F11" s="10">
        <f t="shared" si="2"/>
        <v>742500</v>
      </c>
      <c r="G11" s="10">
        <f t="shared" si="2"/>
        <v>383640</v>
      </c>
      <c r="H11" s="10">
        <f t="shared" si="2"/>
        <v>109739</v>
      </c>
      <c r="I11" s="10">
        <f t="shared" si="2"/>
        <v>198000</v>
      </c>
      <c r="J11" s="10">
        <f t="shared" si="2"/>
        <v>0</v>
      </c>
      <c r="K11" s="10">
        <f t="shared" si="2"/>
        <v>195000</v>
      </c>
      <c r="L11" s="10">
        <f t="shared" si="2"/>
        <v>368970</v>
      </c>
      <c r="M11" s="10">
        <f t="shared" si="2"/>
        <v>846380</v>
      </c>
      <c r="N11" s="10">
        <f t="shared" si="2"/>
        <v>109980</v>
      </c>
      <c r="O11" s="10">
        <f t="shared" si="2"/>
        <v>153058</v>
      </c>
      <c r="P11" s="10">
        <f t="shared" si="2"/>
        <v>387840</v>
      </c>
      <c r="Q11" s="10"/>
      <c r="R11" s="10"/>
    </row>
    <row r="12" spans="1:18">
      <c r="A12" s="11" t="s">
        <v>27</v>
      </c>
      <c r="B12" s="14">
        <f>SUM(B11:P11)</f>
        <v>10004707</v>
      </c>
    </row>
    <row r="13" spans="1:18">
      <c r="B13" s="8"/>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tabSelected="1" workbookViewId="0">
      <selection activeCell="F3" sqref="F3"/>
    </sheetView>
  </sheetViews>
  <sheetFormatPr defaultColWidth="9" defaultRowHeight="13.5" outlineLevelCol="2"/>
  <cols>
    <col min="1" max="1" width="17.125" customWidth="1"/>
    <col min="2" max="2" width="10.375" customWidth="1"/>
    <col min="3" max="3" width="92.875" customWidth="1"/>
  </cols>
  <sheetData>
    <row r="1" spans="1:3">
      <c r="A1" s="1" t="s">
        <v>28</v>
      </c>
      <c r="B1" s="2" t="s">
        <v>29</v>
      </c>
      <c r="C1" s="3" t="s">
        <v>30</v>
      </c>
    </row>
    <row r="2" ht="68" customHeight="1" spans="1:3">
      <c r="A2" s="4" t="s">
        <v>0</v>
      </c>
      <c r="B2" s="5">
        <v>42</v>
      </c>
      <c r="C2" s="6" t="s">
        <v>31</v>
      </c>
    </row>
    <row r="3" ht="409" customHeight="1" spans="1:3">
      <c r="A3" s="4" t="s">
        <v>2</v>
      </c>
      <c r="B3" s="7">
        <v>880</v>
      </c>
      <c r="C3" s="6" t="s">
        <v>32</v>
      </c>
    </row>
    <row r="4" ht="391.5" spans="1:3">
      <c r="A4" s="4" t="s">
        <v>3</v>
      </c>
      <c r="B4" s="7">
        <v>269</v>
      </c>
      <c r="C4" s="6" t="s">
        <v>33</v>
      </c>
    </row>
    <row r="5" ht="162" spans="1:3">
      <c r="A5" s="4" t="s">
        <v>4</v>
      </c>
      <c r="B5" s="5">
        <v>251</v>
      </c>
      <c r="C5" s="6" t="s">
        <v>34</v>
      </c>
    </row>
    <row r="6" ht="175.5" spans="1:3">
      <c r="A6" s="4" t="s">
        <v>5</v>
      </c>
      <c r="B6" s="5">
        <v>134</v>
      </c>
      <c r="C6" s="6" t="s">
        <v>35</v>
      </c>
    </row>
    <row r="7" ht="108" spans="1:3">
      <c r="A7" s="4" t="s">
        <v>6</v>
      </c>
      <c r="B7" s="5">
        <v>49</v>
      </c>
      <c r="C7" s="6" t="s">
        <v>36</v>
      </c>
    </row>
    <row r="8" ht="297" spans="1:3">
      <c r="A8" s="4" t="s">
        <v>7</v>
      </c>
      <c r="B8" s="5">
        <v>74</v>
      </c>
      <c r="C8" s="8" t="s">
        <v>37</v>
      </c>
    </row>
    <row r="9" ht="409.5" spans="1:3">
      <c r="A9" s="4" t="s">
        <v>9</v>
      </c>
      <c r="B9" s="5">
        <v>54</v>
      </c>
      <c r="C9" s="6" t="s">
        <v>38</v>
      </c>
    </row>
    <row r="10" ht="148.5" spans="1:3">
      <c r="A10" s="4" t="s">
        <v>39</v>
      </c>
      <c r="B10" s="7">
        <v>80</v>
      </c>
      <c r="C10" s="6" t="s">
        <v>40</v>
      </c>
    </row>
    <row r="11" ht="135" spans="1:3">
      <c r="A11" s="4" t="s">
        <v>41</v>
      </c>
      <c r="B11" s="7">
        <v>36</v>
      </c>
      <c r="C11" s="6" t="s">
        <v>42</v>
      </c>
    </row>
    <row r="12" ht="310.5" spans="1:3">
      <c r="A12" s="4" t="s">
        <v>43</v>
      </c>
      <c r="B12" s="7">
        <v>70</v>
      </c>
      <c r="C12" s="6" t="s">
        <v>44</v>
      </c>
    </row>
    <row r="13" ht="175.5" spans="1:3">
      <c r="A13" s="4" t="s">
        <v>45</v>
      </c>
      <c r="B13" s="7">
        <v>160</v>
      </c>
      <c r="C13" s="6" t="s">
        <v>46</v>
      </c>
    </row>
    <row r="14" ht="135" spans="1:3">
      <c r="A14" s="4" t="s">
        <v>47</v>
      </c>
      <c r="B14" s="7">
        <v>173</v>
      </c>
      <c r="C14" s="6" t="s">
        <v>48</v>
      </c>
    </row>
    <row r="15" ht="243" spans="1:3">
      <c r="A15" s="4" t="s">
        <v>12</v>
      </c>
      <c r="B15" s="5">
        <v>73</v>
      </c>
      <c r="C15" s="6" t="s">
        <v>49</v>
      </c>
    </row>
    <row r="16" ht="189" spans="1:3">
      <c r="A16" s="4" t="s">
        <v>13</v>
      </c>
      <c r="B16" s="5">
        <v>155</v>
      </c>
      <c r="C16" s="6" t="s">
        <v>50</v>
      </c>
    </row>
    <row r="17" ht="391.5" spans="1:3">
      <c r="A17" s="4" t="s">
        <v>14</v>
      </c>
      <c r="B17" s="5">
        <v>158</v>
      </c>
      <c r="C17" s="6" t="s">
        <v>51</v>
      </c>
    </row>
  </sheetData>
  <autoFilter xmlns:etc="http://www.wps.cn/officeDocument/2017/etCustomData" ref="A1:B17"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汇总（1.2倍）</vt:lpstr>
      <vt:lpstr>需求明细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ZSQYSBK</cp:lastModifiedBy>
  <dcterms:created xsi:type="dcterms:W3CDTF">2026-01-27T14:28:00Z</dcterms:created>
  <dcterms:modified xsi:type="dcterms:W3CDTF">2026-03-06T03:38:57Z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A8B905ED87AE431281D9330D9937CFCA_13</vt:lpwstr>
  </property>
  <property fmtid="{D5CDD505-2E9C-101B-9397-08002B2CF9AE}" pid="3" name="KSOProductBuildVer">
    <vt:lpwstr>2052-12.1.0.25225</vt:lpwstr>
  </property>
  <property fmtid="{D5CDD505-2E9C-101B-9397-08002B2CF9AE}" pid="4" name="CalculationRule">
    <vt:i4>1</vt:i4>
  </property>
</Properties>
</file>